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heet1" sheetId="1" r:id="rId1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<sst xmlns="http://schemas.openxmlformats.org/spreadsheetml/2006/main" count="34" uniqueCount="19">
  <si>
    <t>Product</t>
  </si>
  <si>
    <t xml:space="preserve">  No.of Clips Required</t>
  </si>
  <si>
    <t>No.of  Boxes Required</t>
  </si>
  <si>
    <t>No.of Boxes Required</t>
  </si>
  <si>
    <t>No.of Hangers Req'd at above length</t>
  </si>
  <si>
    <t>Please note quantities of trim may vary dependant on room perimeter and calculations do not allow for waste.</t>
  </si>
  <si>
    <t>Primary Channel at 1200mm centres, Furring Channel at 450mm Centres</t>
  </si>
  <si>
    <t>Primary Channel at 1200mm centres, Furring Channel at 400mm Centres</t>
  </si>
  <si>
    <t>Lengths Required</t>
  </si>
  <si>
    <t>Ceiling Area (m2)</t>
  </si>
  <si>
    <t>Drop in Linear Metres (m)</t>
  </si>
  <si>
    <t>Box Qty</t>
  </si>
  <si>
    <t>MF CEILING CALCULATOR</t>
  </si>
  <si>
    <t>102691 - Primary Channel - 3.6m</t>
  </si>
  <si>
    <t>102781 - Furring Channel - 3.6m</t>
  </si>
  <si>
    <t>102711 - Perimeter Channel - 3.6m</t>
  </si>
  <si>
    <t>102751 - Furring Clips</t>
  </si>
  <si>
    <t>102611 - Angle Fixing Bracket</t>
  </si>
  <si>
    <t>102661 - Steel Angle - 3.0m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</si>
</sst>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  <numFmt numFmtId="166" formatCode="&quot;£&quot;#,##0.0000"/>
    <numFmt numFmtId="167" formatCode="0.0"/>
    <numFmt numFmtId="168" formatCode="0.0000"/>
    <numFmt numFmtId="169" formatCode="0.00000"/>
  </numFmts>
  <fonts count="5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Franklin Gothic Medium"/>
      <family val="2"/>
    </font>
    <font>
      <b/>
      <sz val="10"/>
      <color indexed="62"/>
      <name val="Arial"/>
      <family val="2"/>
    </font>
    <font>
      <sz val="10"/>
      <color indexed="62"/>
      <name val="Times New Roman"/>
      <family val="1"/>
    </font>
    <font>
      <i/>
      <sz val="12"/>
      <color indexed="62"/>
      <name val="Coolvetica Rg"/>
      <family val="2"/>
    </font>
    <font>
      <b/>
      <sz val="12"/>
      <color indexed="62"/>
      <name val="Coolvetica Rg"/>
      <family val="2"/>
    </font>
    <font>
      <sz val="12"/>
      <color indexed="62"/>
      <name val="Coolvetica Rg"/>
      <family val="2"/>
    </font>
    <font>
      <sz val="9"/>
      <color indexed="62"/>
      <name val="Times New Roman"/>
      <family val="1"/>
    </font>
    <font>
      <sz val="12"/>
      <color indexed="9"/>
      <name val="Coolvetica Rg"/>
      <family val="2"/>
    </font>
    <font>
      <sz val="10"/>
      <color indexed="9"/>
      <name val="Times New Roman"/>
      <family val="1"/>
    </font>
    <font>
      <b/>
      <sz val="16"/>
      <color indexed="62"/>
      <name val="Coolvetica Rg"/>
      <family val="2"/>
    </font>
    <font>
      <sz val="16"/>
      <color indexed="62"/>
      <name val="Times New Roman"/>
      <family val="1"/>
    </font>
    <font>
      <sz val="2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4" tint="-0.24997000396251678"/>
      <name val="Franklin Gothic Medium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Times New Roman"/>
      <family val="1"/>
    </font>
    <font>
      <i/>
      <sz val="12"/>
      <color theme="4" tint="-0.24997000396251678"/>
      <name val="Coolvetica Rg"/>
      <family val="2"/>
    </font>
    <font>
      <b/>
      <sz val="12"/>
      <color theme="4" tint="-0.24997000396251678"/>
      <name val="Coolvetica Rg"/>
      <family val="2"/>
    </font>
    <font>
      <sz val="12"/>
      <color theme="4" tint="-0.24997000396251678"/>
      <name val="Coolvetica Rg"/>
      <family val="2"/>
    </font>
    <font>
      <sz val="9"/>
      <color theme="4" tint="-0.24997000396251678"/>
      <name val="Times New Roman"/>
      <family val="1"/>
    </font>
    <font>
      <sz val="12"/>
      <color theme="0"/>
      <name val="Coolvetica Rg"/>
      <family val="2"/>
    </font>
    <font>
      <sz val="10"/>
      <color theme="0"/>
      <name val="Times New Roman"/>
      <family val="1"/>
    </font>
    <font>
      <sz val="16"/>
      <color theme="4" tint="-0.24997000396251678"/>
      <name val="Times New Roman"/>
      <family val="1"/>
    </font>
    <font>
      <b/>
      <sz val="16"/>
      <color theme="4" tint="-0.24997000396251678"/>
      <name val="Coolvetica Rg"/>
      <family val="2"/>
    </font>
    <font>
      <sz val="2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10" xfId="0" applyFont="1" applyFill="1" applyBorder="1" applyAlignment="1">
      <alignment/>
    </xf>
    <xf numFmtId="0" fontId="52" fillId="33" borderId="11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2" fontId="51" fillId="0" borderId="12" xfId="0" applyNumberFormat="1" applyFont="1" applyFill="1" applyBorder="1" applyAlignment="1">
      <alignment horizontal="center"/>
    </xf>
    <xf numFmtId="0" fontId="52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/>
    </xf>
    <xf numFmtId="2" fontId="53" fillId="0" borderId="0" xfId="0" applyNumberFormat="1" applyFont="1" applyFill="1" applyBorder="1" applyAlignment="1">
      <alignment horizontal="center"/>
    </xf>
    <xf numFmtId="1" fontId="52" fillId="0" borderId="12" xfId="0" applyNumberFormat="1" applyFont="1" applyFill="1" applyBorder="1" applyAlignment="1" applyProtection="1">
      <alignment horizontal="center"/>
      <protection hidden="1"/>
    </xf>
    <xf numFmtId="0" fontId="52" fillId="0" borderId="12" xfId="0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Fill="1" applyBorder="1" applyAlignment="1" applyProtection="1">
      <alignment horizontal="center"/>
      <protection hidden="1"/>
    </xf>
    <xf numFmtId="0" fontId="51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>
      <alignment horizontal="center"/>
    </xf>
    <xf numFmtId="0" fontId="54" fillId="34" borderId="13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34" borderId="12" xfId="0" applyFont="1" applyFill="1" applyBorder="1" applyAlignment="1">
      <alignment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1295400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306"/>
        <a:stretch>
          <a:fillRect/>
        </a:stretch>
      </xdr:blipFill>
      <xdr:spPr>
        <a:xfrm>
          <a:off x="57150" y="0"/>
          <a:ext cx="4486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="115" zoomScaleNormal="115" zoomScalePageLayoutView="0" workbookViewId="0" topLeftCell="A31">
      <selection activeCell="C1" sqref="C1"/>
    </sheetView>
  </sheetViews>
  <sheetFormatPr defaultColWidth="8.83203125" defaultRowHeight="12.75"/>
  <cols>
    <col min="1" max="1" width="56.83203125" style="1" customWidth="1"/>
    <col min="2" max="2" width="82.5" style="1" bestFit="1" customWidth="1"/>
    <col min="3" max="3" width="45" style="1" bestFit="1" customWidth="1"/>
    <col min="4" max="4" width="26" style="1" bestFit="1" customWidth="1"/>
    <col min="5" max="16384" width="8.83203125" style="3" customWidth="1"/>
  </cols>
  <sheetData>
    <row r="1" ht="105" customHeight="1">
      <c r="E1" s="2"/>
    </row>
    <row r="2" spans="1:5" ht="30" customHeight="1">
      <c r="A2" s="35" t="s">
        <v>12</v>
      </c>
      <c r="B2" s="35"/>
      <c r="C2" s="35"/>
      <c r="D2" s="35"/>
      <c r="E2" s="2"/>
    </row>
    <row r="3" spans="1:4" ht="15">
      <c r="A3" s="33" t="s">
        <v>5</v>
      </c>
      <c r="B3" s="33"/>
      <c r="C3" s="33"/>
      <c r="D3" s="33"/>
    </row>
    <row r="4" spans="1:4" ht="15">
      <c r="A4" s="4"/>
      <c r="B4" s="4"/>
      <c r="C4" s="4"/>
      <c r="D4" s="4"/>
    </row>
    <row r="5" spans="1:4" s="32" customFormat="1" ht="21" thickBot="1">
      <c r="A5" s="34" t="s">
        <v>6</v>
      </c>
      <c r="B5" s="34"/>
      <c r="C5" s="34"/>
      <c r="D5" s="34"/>
    </row>
    <row r="6" spans="1:4" ht="16.5" thickBot="1">
      <c r="A6" s="5" t="s">
        <v>9</v>
      </c>
      <c r="B6" s="6">
        <v>2000</v>
      </c>
      <c r="C6" s="7"/>
      <c r="D6" s="7"/>
    </row>
    <row r="7" spans="1:4" s="27" customFormat="1" ht="15">
      <c r="A7" s="28" t="s">
        <v>0</v>
      </c>
      <c r="B7" s="30" t="s">
        <v>8</v>
      </c>
      <c r="C7" s="31"/>
      <c r="D7" s="31"/>
    </row>
    <row r="8" spans="1:4" ht="15.75">
      <c r="A8" s="9" t="s">
        <v>13</v>
      </c>
      <c r="B8" s="10">
        <f>ROUNDUP(B6*0.833/3.6,0)</f>
        <v>463</v>
      </c>
      <c r="C8" s="11"/>
      <c r="D8" s="8"/>
    </row>
    <row r="9" spans="1:4" ht="15.75">
      <c r="A9" s="9" t="s">
        <v>14</v>
      </c>
      <c r="B9" s="10">
        <f>ROUNDUP(B6*2.22/3.6,0)</f>
        <v>1234</v>
      </c>
      <c r="C9" s="11"/>
      <c r="D9" s="8"/>
    </row>
    <row r="10" spans="1:4" ht="15.75">
      <c r="A10" s="9" t="s">
        <v>15</v>
      </c>
      <c r="B10" s="10">
        <f>ROUNDUP(B6*0.4/3.6,0)</f>
        <v>223</v>
      </c>
      <c r="C10" s="11"/>
      <c r="D10" s="8"/>
    </row>
    <row r="11" spans="1:6" ht="15">
      <c r="A11" s="12"/>
      <c r="B11" s="12"/>
      <c r="C11" s="12"/>
      <c r="D11" s="12"/>
      <c r="F11" s="13"/>
    </row>
    <row r="12" spans="1:4" s="27" customFormat="1" ht="15">
      <c r="A12" s="25"/>
      <c r="B12" s="26" t="s">
        <v>1</v>
      </c>
      <c r="C12" s="26" t="s">
        <v>11</v>
      </c>
      <c r="D12" s="26" t="s">
        <v>2</v>
      </c>
    </row>
    <row r="13" spans="1:4" ht="15.75">
      <c r="A13" s="9" t="s">
        <v>16</v>
      </c>
      <c r="B13" s="14">
        <f>SUM(1.87*$B$6)</f>
        <v>3740</v>
      </c>
      <c r="C13" s="15">
        <v>200</v>
      </c>
      <c r="D13" s="16">
        <f>ROUNDUP(B13/C13,0)</f>
        <v>19</v>
      </c>
    </row>
    <row r="14" spans="1:4" ht="15.75">
      <c r="A14" s="17" t="s">
        <v>17</v>
      </c>
      <c r="B14" s="18">
        <f>B18</f>
        <v>1400</v>
      </c>
      <c r="C14" s="15">
        <v>1000</v>
      </c>
      <c r="D14" s="16">
        <f>ROUNDUP(B14/C14,0)</f>
        <v>2</v>
      </c>
    </row>
    <row r="15" spans="1:4" ht="15.75" thickBot="1">
      <c r="A15" s="12"/>
      <c r="B15" s="12"/>
      <c r="C15" s="12"/>
      <c r="D15" s="12"/>
    </row>
    <row r="16" spans="1:4" ht="16.5" thickBot="1">
      <c r="A16" s="5" t="s">
        <v>10</v>
      </c>
      <c r="B16" s="6">
        <v>0.2</v>
      </c>
      <c r="C16" s="12"/>
      <c r="D16" s="12"/>
    </row>
    <row r="17" spans="1:3" s="27" customFormat="1" ht="15">
      <c r="A17" s="28"/>
      <c r="B17" s="29" t="s">
        <v>4</v>
      </c>
      <c r="C17" s="26" t="s">
        <v>8</v>
      </c>
    </row>
    <row r="18" spans="1:4" ht="13.5" customHeight="1">
      <c r="A18" s="9" t="s">
        <v>18</v>
      </c>
      <c r="B18" s="19">
        <f>SUM(0.7*$B$6)</f>
        <v>1400</v>
      </c>
      <c r="C18" s="20">
        <f>ROUNDUP(B18*B16/3,0)</f>
        <v>94</v>
      </c>
      <c r="D18" s="3"/>
    </row>
    <row r="19" spans="1:4" ht="15">
      <c r="A19" s="12"/>
      <c r="B19" s="12"/>
      <c r="C19" s="12"/>
      <c r="D19" s="12"/>
    </row>
    <row r="20" spans="1:4" ht="15">
      <c r="A20" s="12"/>
      <c r="B20" s="12"/>
      <c r="C20" s="12"/>
      <c r="D20" s="12"/>
    </row>
    <row r="21" spans="1:4" ht="15">
      <c r="A21" s="12"/>
      <c r="B21" s="12"/>
      <c r="C21" s="12"/>
      <c r="D21" s="12"/>
    </row>
    <row r="22" spans="1:4" s="32" customFormat="1" ht="21" thickBot="1">
      <c r="A22" s="34" t="s">
        <v>7</v>
      </c>
      <c r="B22" s="34"/>
      <c r="C22" s="34"/>
      <c r="D22" s="34"/>
    </row>
    <row r="23" spans="1:4" ht="12.75" customHeight="1" hidden="1">
      <c r="A23" s="12"/>
      <c r="B23" s="12"/>
      <c r="C23" s="12"/>
      <c r="D23" s="12"/>
    </row>
    <row r="24" spans="1:5" ht="16.5" thickBot="1">
      <c r="A24" s="5" t="s">
        <v>9</v>
      </c>
      <c r="B24" s="6">
        <v>240</v>
      </c>
      <c r="C24" s="7"/>
      <c r="D24" s="7"/>
      <c r="E24" s="21"/>
    </row>
    <row r="25" spans="1:2" s="27" customFormat="1" ht="15">
      <c r="A25" s="28" t="s">
        <v>0</v>
      </c>
      <c r="B25" s="30" t="s">
        <v>8</v>
      </c>
    </row>
    <row r="26" spans="1:4" ht="15.75">
      <c r="A26" s="9" t="s">
        <v>13</v>
      </c>
      <c r="B26" s="10">
        <f>ROUNDUP(B24*0.833/3.6,0)</f>
        <v>56</v>
      </c>
      <c r="C26" s="3"/>
      <c r="D26" s="3"/>
    </row>
    <row r="27" spans="1:4" ht="15.75">
      <c r="A27" s="9" t="s">
        <v>14</v>
      </c>
      <c r="B27" s="10">
        <f>ROUNDUP(B24*2.5/3.6,0)</f>
        <v>167</v>
      </c>
      <c r="C27" s="3"/>
      <c r="D27" s="3"/>
    </row>
    <row r="28" spans="1:4" ht="15.75">
      <c r="A28" s="9" t="s">
        <v>15</v>
      </c>
      <c r="B28" s="10">
        <f>ROUNDUP(B24*0.4/3.6,0)</f>
        <v>27</v>
      </c>
      <c r="C28" s="3"/>
      <c r="D28" s="3"/>
    </row>
    <row r="29" spans="1:4" ht="15">
      <c r="A29" s="12"/>
      <c r="B29" s="7"/>
      <c r="C29" s="12"/>
      <c r="D29" s="12"/>
    </row>
    <row r="30" spans="1:4" s="27" customFormat="1" ht="15">
      <c r="A30" s="25"/>
      <c r="B30" s="26" t="s">
        <v>1</v>
      </c>
      <c r="C30" s="26" t="s">
        <v>11</v>
      </c>
      <c r="D30" s="26" t="s">
        <v>3</v>
      </c>
    </row>
    <row r="31" spans="1:4" ht="15.75">
      <c r="A31" s="9" t="s">
        <v>16</v>
      </c>
      <c r="B31" s="14">
        <f>SUM(2.1*$B$24)</f>
        <v>504</v>
      </c>
      <c r="C31" s="19">
        <v>200</v>
      </c>
      <c r="D31" s="16">
        <f>ROUNDUP(B31/C31,0)</f>
        <v>3</v>
      </c>
    </row>
    <row r="32" spans="1:4" ht="15.75">
      <c r="A32" s="17" t="s">
        <v>17</v>
      </c>
      <c r="B32" s="18">
        <f>B36</f>
        <v>168</v>
      </c>
      <c r="C32" s="15">
        <v>100</v>
      </c>
      <c r="D32" s="16">
        <f>ROUNDUP(B32/C32,0)</f>
        <v>2</v>
      </c>
    </row>
    <row r="33" spans="1:4" ht="15.75" thickBot="1">
      <c r="A33" s="22"/>
      <c r="B33" s="23"/>
      <c r="C33" s="11"/>
      <c r="D33" s="24"/>
    </row>
    <row r="34" spans="1:4" ht="16.5" thickBot="1">
      <c r="A34" s="5" t="s">
        <v>10</v>
      </c>
      <c r="B34" s="6">
        <v>0.4</v>
      </c>
      <c r="C34" s="12"/>
      <c r="D34" s="12"/>
    </row>
    <row r="35" spans="1:3" s="27" customFormat="1" ht="15">
      <c r="A35" s="28"/>
      <c r="B35" s="29" t="s">
        <v>4</v>
      </c>
      <c r="C35" s="26" t="s">
        <v>8</v>
      </c>
    </row>
    <row r="36" spans="1:4" ht="15.75">
      <c r="A36" s="9" t="s">
        <v>18</v>
      </c>
      <c r="B36" s="19">
        <f>SUM(0.7*$B$24)</f>
        <v>168</v>
      </c>
      <c r="C36" s="20">
        <f>ROUNDUP(B36*B34/3,0)</f>
        <v>23</v>
      </c>
      <c r="D36" s="3"/>
    </row>
    <row r="37" spans="1:4" ht="15">
      <c r="A37" s="12"/>
      <c r="B37" s="12"/>
      <c r="C37" s="12"/>
      <c r="D37" s="12"/>
    </row>
  </sheetData>
  <sheetProtection/>
  <mergeCells count="4">
    <mergeCell ref="A3:D3"/>
    <mergeCell ref="A22:D22"/>
    <mergeCell ref="A5:D5"/>
    <mergeCell ref="A2:D2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Metal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Davies</dc:creator>
  <cp:keywords/>
  <dc:description/>
  <cp:lastModifiedBy>Marketing</cp:lastModifiedBy>
  <cp:lastPrinted>2012-03-21T11:43:05Z</cp:lastPrinted>
  <dcterms:created xsi:type="dcterms:W3CDTF">2005-05-18T13:50:07Z</dcterms:created>
  <dcterms:modified xsi:type="dcterms:W3CDTF">2020-12-09T14:47:51Z</dcterms:modified>
  <cp:category/>
  <cp:version/>
  <cp:contentType/>
  <cp:contentStatus/>
</cp:coreProperties>
</file>